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5\INFORMACION FINANCIERA ZFIR032 2501\"/>
    </mc:Choice>
  </mc:AlternateContent>
  <xr:revisionPtr revIDLastSave="0" documentId="13_ncr:1_{7B46D5FA-65CB-4CB5-A226-8EF472175D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5" l="1"/>
  <c r="F42" i="5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<sst xmlns="http://schemas.openxmlformats.org/spreadsheetml/2006/main" count="62" uniqueCount="61">
  <si>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</si>
  <si>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</si>
  <si>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</si>
  <si>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</si>
  <si>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</si>
  <si>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</si>
  <si>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</si>
  <si>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</si>
  <si>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</si>
  <si>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</si>
  <si>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</si>
  <si>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</si>
  <si>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</si>
  <si>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</si>
  <si>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</si>
  <si>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</si>
  <si>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</si>
  <si>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</si>
  <si>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</si>
  <si>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</si>
  <si>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</si>
  <si>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</si>
  <si>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</si>
  <si>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</si>
  <si>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</si>
  <si>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</si>
  <si>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</si>
  <si>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</si>
  <si>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</si>
  <si>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</si>
  <si>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</si>
  <si>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</si>
  <si>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</si>
  <si>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</si>
  <si>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</si>
  <si>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</si>
  <si>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</si>
  <si>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</si>
  <si>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</si>
  <si>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</si>
  <si>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</si>
  <si>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</si>
  <si>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</si>
  <si>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</si>
  <si>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</si>
  <si>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</si>
  <si>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</si>
  <si>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</si>
  <si>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</si>
  <si>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</si>
  <si>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</si>
  <si>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</si>
  <si>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</si>
  <si>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</si>
  <si>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</si>
  <si>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</si>
  <si>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</si>
  <si>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</si>
  <si>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</si>
  <si>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</si>
  <si>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Junta Municipal de Agua Potable y Alcantarillado de Cortázar, Gto.
Estado de Situación Financiera
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</si>
</sst>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4" fontId="8" fillId="0" borderId="0" xfId="8" applyNumberFormat="1" applyFont="1" applyAlignment="1" applyProtection="1">
      <alignment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3"/>
  <sheetViews>
    <sheetView tabSelected="1" zoomScaleNormal="100" zoomScaleSheetLayoutView="100" workbookViewId="0">
      <selection activeCell="I43" sqref="I43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5" width="22.6640625" style="4" bestFit="1" customWidth="1"/>
    <col min="6" max="6" width="15.83203125" style="4" customWidth="1"/>
    <col min="7" max="16384" width="12" style="2"/>
  </cols>
  <sheetData>
    <row r="1" spans="1:6" ht="45" customHeight="1" x14ac:dyDescent="0.2">
      <c r="A1" s="27" t="s">
        <v>60</v>
      </c>
      <c r="B1" s="28"/>
      <c r="C1" s="28"/>
      <c r="D1" s="28"/>
      <c r="E1" s="28"/>
      <c r="F1" s="29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10848317.93</v>
      </c>
      <c r="C5" s="18">
        <v>19173913.719999999</v>
      </c>
      <c r="D5" s="9" t="s">
        <v>36</v>
      </c>
      <c r="E5" s="18">
        <v>1515629.74</v>
      </c>
      <c r="F5" s="21">
        <v>2189205.58</v>
      </c>
    </row>
    <row r="6" spans="1:6" x14ac:dyDescent="0.2">
      <c r="A6" s="9" t="s">
        <v>23</v>
      </c>
      <c r="B6" s="18">
        <v>6944740.5300000003</v>
      </c>
      <c r="C6" s="18">
        <v>5691196.79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247927.71</v>
      </c>
      <c r="C7" s="18">
        <v>928451.14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2834516.17</v>
      </c>
      <c r="C9" s="18">
        <v>1913073.33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-0.68</v>
      </c>
      <c r="F12" s="21">
        <v>-0.68</v>
      </c>
    </row>
    <row r="13" spans="1:6" x14ac:dyDescent="0.2">
      <c r="A13" s="8" t="s">
        <v>52</v>
      </c>
      <c r="B13" s="20">
        <f>SUM(B5:B11)</f>
        <v>20875502.340000004</v>
      </c>
      <c r="C13" s="20">
        <f>SUM(C5:C11)</f>
        <v>27706634.979999997</v>
      </c>
      <c r="D13" s="10"/>
      <c r="E13" s="22"/>
      <c r="F13" s="23"/>
    </row>
    <row r="14" spans="1:6" x14ac:dyDescent="0.2">
      <c r="A14" s="11"/>
      <c r="B14" s="19"/>
      <c r="C14" s="19"/>
      <c r="D14" s="8" t="s">
        <v>53</v>
      </c>
      <c r="E14" s="24">
        <f>SUM(E5:E12)</f>
        <v>1515629.06</v>
      </c>
      <c r="F14" s="25">
        <f>SUM(F5:F12)</f>
        <v>2189204.9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193850016.81</v>
      </c>
      <c r="C18" s="18">
        <v>189969657.13999999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31219822.789999999</v>
      </c>
      <c r="C19" s="18">
        <v>30315891.190000001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8355196.3399999999</v>
      </c>
      <c r="C20" s="18">
        <v>8202907.3399999999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-51729394.200000003</v>
      </c>
      <c r="C21" s="18">
        <v>-51729394.200000003</v>
      </c>
      <c r="D21" s="9" t="s">
        <v>54</v>
      </c>
      <c r="E21" s="18">
        <v>0</v>
      </c>
      <c r="F21" s="21">
        <v>0</v>
      </c>
    </row>
    <row r="22" spans="1:6" x14ac:dyDescent="0.2">
      <c r="A22" s="9" t="s">
        <v>34</v>
      </c>
      <c r="B22" s="18">
        <v>478309.76</v>
      </c>
      <c r="C22" s="18">
        <v>626158.56000000006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55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56</v>
      </c>
      <c r="B26" s="20">
        <f>SUM(B16:B24)</f>
        <v>182173951.5</v>
      </c>
      <c r="C26" s="20">
        <f>SUM(C16:C24)</f>
        <v>177385220.02999997</v>
      </c>
      <c r="D26" s="12" t="s">
        <v>50</v>
      </c>
      <c r="E26" s="20">
        <f>SUM(E24+E14)</f>
        <v>1515629.06</v>
      </c>
      <c r="F26" s="25">
        <f>SUM(F14+F24)</f>
        <v>2189204.9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57</v>
      </c>
      <c r="B28" s="20">
        <f>B13+B26</f>
        <v>203049453.84</v>
      </c>
      <c r="C28" s="20">
        <f>C13+C26</f>
        <v>205091855.00999996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113065968.13</v>
      </c>
      <c r="F30" s="25">
        <f>SUM(F31:F33)</f>
        <v>113065968.13</v>
      </c>
    </row>
    <row r="31" spans="1:6" x14ac:dyDescent="0.2">
      <c r="A31" s="13"/>
      <c r="B31" s="14"/>
      <c r="C31" s="15"/>
      <c r="D31" s="9" t="s">
        <v>2</v>
      </c>
      <c r="E31" s="18">
        <v>113065968.13</v>
      </c>
      <c r="F31" s="21">
        <v>113065968.13</v>
      </c>
    </row>
    <row r="32" spans="1:6" x14ac:dyDescent="0.2">
      <c r="A32" s="13"/>
      <c r="B32" s="14"/>
      <c r="C32" s="15"/>
      <c r="D32" s="9" t="s">
        <v>13</v>
      </c>
      <c r="E32" s="18">
        <v>0</v>
      </c>
      <c r="F32" s="21">
        <v>0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88467856.650000006</v>
      </c>
      <c r="F35" s="25">
        <f>SUM(F36:F40)</f>
        <v>89836681.979999989</v>
      </c>
    </row>
    <row r="36" spans="1:6" x14ac:dyDescent="0.2">
      <c r="A36" s="13"/>
      <c r="B36" s="14"/>
      <c r="C36" s="15"/>
      <c r="D36" s="9" t="s">
        <v>46</v>
      </c>
      <c r="E36" s="18">
        <v>-1368825.33</v>
      </c>
      <c r="F36" s="21">
        <v>-24557744.84</v>
      </c>
    </row>
    <row r="37" spans="1:6" x14ac:dyDescent="0.2">
      <c r="A37" s="13"/>
      <c r="B37" s="14"/>
      <c r="C37" s="15"/>
      <c r="D37" s="9" t="s">
        <v>14</v>
      </c>
      <c r="E37" s="18">
        <f>157698409.52-67861727.54</f>
        <v>89836681.980000004</v>
      </c>
      <c r="F37" s="21">
        <v>114394426.81999999</v>
      </c>
    </row>
    <row r="38" spans="1:6" x14ac:dyDescent="0.2">
      <c r="A38" s="13"/>
      <c r="B38" s="14"/>
      <c r="C38" s="15"/>
      <c r="D38" s="9" t="s">
        <v>3</v>
      </c>
      <c r="E38" s="18">
        <v>0</v>
      </c>
      <c r="F38" s="21">
        <v>0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47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58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48</v>
      </c>
      <c r="E46" s="20">
        <f>SUM(E42+E35+E30)</f>
        <v>201533824.78</v>
      </c>
      <c r="F46" s="25">
        <f>SUM(F42+F35+F30)</f>
        <v>202902650.10999998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49</v>
      </c>
      <c r="E48" s="20">
        <f>E46+E26</f>
        <v>203049453.84</v>
      </c>
      <c r="F48" s="20">
        <f>F46+F26</f>
        <v>205091855.00999999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59</v>
      </c>
    </row>
    <row r="52" spans="1:6" ht="18" x14ac:dyDescent="0.2">
      <c r="D52" s="26"/>
      <c r="E52" s="26"/>
      <c r="F52" s="26"/>
    </row>
    <row r="53" spans="1:6" ht="18" x14ac:dyDescent="0.2">
      <c r="D53" s="26"/>
      <c r="E53" s="26"/>
      <c r="F53" s="26"/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Timbrado</cp:lastModifiedBy>
  <cp:lastPrinted>2018-03-04T05:00:29Z</cp:lastPrinted>
  <dcterms:created xsi:type="dcterms:W3CDTF">2012-12-11T20:26:08Z</dcterms:created>
  <dcterms:modified xsi:type="dcterms:W3CDTF">2025-04-28T23:48:12Z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